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408608D4-71D2-4272-84C4-E31CB64782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ndardhu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F10" i="3"/>
  <c r="G10" i="3" s="1"/>
  <c r="C10" i="3"/>
  <c r="D10" i="3" s="1"/>
  <c r="F9" i="3"/>
  <c r="C9" i="3"/>
  <c r="F8" i="3"/>
  <c r="C8" i="3"/>
  <c r="D8" i="3" s="1"/>
  <c r="G9" i="3"/>
  <c r="G8" i="3"/>
  <c r="H8" i="3" s="1"/>
  <c r="D9" i="3"/>
  <c r="H10" i="3" l="1"/>
  <c r="G11" i="3"/>
  <c r="D11" i="3"/>
  <c r="G12" i="3" s="1"/>
  <c r="H11" i="3" l="1"/>
</calcChain>
</file>

<file path=xl/sharedStrings.xml><?xml version="1.0" encoding="utf-8"?>
<sst xmlns="http://schemas.openxmlformats.org/spreadsheetml/2006/main" count="19" uniqueCount="16">
  <si>
    <t>Hedensted Fjernvarme</t>
  </si>
  <si>
    <t>Beregning af Fjernvarmepris</t>
  </si>
  <si>
    <t>Indtast din husstørrelse og dit forbrug i de 2 grønne felter</t>
  </si>
  <si>
    <t>Indtast ikke i øvrige felter</t>
  </si>
  <si>
    <t>Varmeforbrug i Mwh pr år:</t>
  </si>
  <si>
    <t>Husstørrelse i kvadratmeter:</t>
  </si>
  <si>
    <t>Abonementsbidrag:</t>
  </si>
  <si>
    <t>Fjernvarmepris i alt kr. pr. år</t>
  </si>
  <si>
    <t>Gælder kun enfamiliehuse op til 300 kvm excl. afkølingstarif</t>
  </si>
  <si>
    <t>Fald i %</t>
  </si>
  <si>
    <t>2025 pris</t>
  </si>
  <si>
    <t>2026 pris</t>
  </si>
  <si>
    <t>2026 Takst</t>
  </si>
  <si>
    <t xml:space="preserve">2025 Takst </t>
  </si>
  <si>
    <t>Ændring</t>
  </si>
  <si>
    <t>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</si>
</sst>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00423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0" fontId="0" fillId="0" borderId="3" xfId="0" applyBorder="1"/>
    <xf numFmtId="0" fontId="0" fillId="0" borderId="2" xfId="0" applyBorder="1"/>
    <xf numFmtId="0" fontId="6" fillId="0" borderId="3" xfId="0" applyFont="1" applyBorder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0" fillId="3" borderId="0" xfId="0" applyFill="1"/>
    <xf numFmtId="0" fontId="5" fillId="4" borderId="0" xfId="0" applyFont="1" applyFill="1"/>
    <xf numFmtId="0" fontId="0" fillId="4" borderId="0" xfId="0" applyFill="1"/>
    <xf numFmtId="0" fontId="3" fillId="4" borderId="0" xfId="0" applyFont="1" applyFill="1"/>
    <xf numFmtId="0" fontId="0" fillId="4" borderId="1" xfId="0" applyFill="1" applyBorder="1"/>
    <xf numFmtId="0" fontId="4" fillId="4" borderId="1" xfId="0" applyFont="1" applyFill="1" applyBorder="1" applyAlignment="1">
      <alignment horizontal="right"/>
    </xf>
    <xf numFmtId="3" fontId="0" fillId="4" borderId="0" xfId="0" applyNumberFormat="1" applyFill="1"/>
    <xf numFmtId="3" fontId="0" fillId="4" borderId="1" xfId="0" applyNumberFormat="1" applyFill="1" applyBorder="1"/>
    <xf numFmtId="0" fontId="6" fillId="4" borderId="0" xfId="0" applyFont="1" applyFill="1"/>
    <xf numFmtId="0" fontId="6" fillId="4" borderId="1" xfId="0" applyFont="1" applyFill="1" applyBorder="1"/>
    <xf numFmtId="3" fontId="6" fillId="4" borderId="1" xfId="3" applyNumberFormat="1" applyFont="1" applyFill="1" applyBorder="1"/>
    <xf numFmtId="9" fontId="0" fillId="4" borderId="0" xfId="2" applyFont="1" applyFill="1"/>
    <xf numFmtId="0" fontId="0" fillId="5" borderId="0" xfId="0" applyFill="1" applyProtection="1">
      <protection locked="0"/>
    </xf>
  </cellXfs>
  <cellStyles count="4">
    <cellStyle name="Komma 2" xfId="3" xr:uid="{00000000-0005-0000-0000-000030000000}"/>
    <cellStyle name="Normal" xfId="0" builtinId="0"/>
    <cellStyle name="Normal 2" xfId="1" xr:uid="{00000000-0005-0000-0000-000001000000}"/>
    <cellStyle name="Pro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57149</xdr:rowOff>
    </xdr:from>
    <xdr:to>
      <xdr:col>6</xdr:col>
      <xdr:colOff>581025</xdr:colOff>
      <xdr:row>3</xdr:row>
      <xdr:rowOff>26705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C287A6-F1E8-494B-968B-95878A44B6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00575" y="57149"/>
          <a:ext cx="1514475" cy="817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tabSelected="1" workbookViewId="0">
      <selection activeCell="K14" sqref="K14"/>
    </sheetView>
  </sheetViews>
  <sheetFormatPr defaultRowHeight="15" x14ac:dyDescent="0.25"/>
  <cols>
    <col min="1" max="1" width="55.42578125" style="7" bestFit="1" customWidth="1"/>
    <col min="2" max="2" width="7.140625" style="7" customWidth="1"/>
    <col min="3" max="3" width="19.7109375" style="7" hidden="1" customWidth="1"/>
    <col min="4" max="4" width="18" style="7" bestFit="1" customWidth="1"/>
    <col min="5" max="5" width="2.42578125" style="7" customWidth="1"/>
    <col min="6" max="6" width="19.28515625" style="7" hidden="1" customWidth="1"/>
    <col min="7" max="7" width="18" style="7" bestFit="1" customWidth="1"/>
    <col min="8" max="8" width="12.5703125" style="7" customWidth="1"/>
    <col min="9" max="16384" width="9.140625" style="7"/>
  </cols>
  <sheetData>
    <row r="1" spans="1:9" ht="24.75" customHeight="1" x14ac:dyDescent="0.35">
      <c r="A1" s="6" t="s">
        <v>0</v>
      </c>
      <c r="B1" s="6"/>
      <c r="C1" s="5"/>
      <c r="D1" s="8"/>
      <c r="E1" s="8"/>
      <c r="F1" s="8"/>
      <c r="G1" s="9"/>
      <c r="H1" s="9"/>
      <c r="I1" s="9"/>
    </row>
    <row r="2" spans="1:9" ht="21" customHeight="1" x14ac:dyDescent="0.35">
      <c r="A2" s="6"/>
      <c r="B2" s="6"/>
      <c r="C2" s="1"/>
      <c r="D2" s="8"/>
      <c r="E2" s="8"/>
      <c r="F2" s="8"/>
      <c r="G2" s="9"/>
      <c r="H2" s="9"/>
      <c r="I2" s="9"/>
    </row>
    <row r="3" spans="1:9" ht="21" x14ac:dyDescent="0.35">
      <c r="A3" s="6"/>
      <c r="B3" s="6"/>
      <c r="C3" s="1"/>
      <c r="D3" s="8"/>
      <c r="E3" s="8"/>
      <c r="F3" s="8"/>
      <c r="G3" s="9"/>
      <c r="H3" s="9"/>
      <c r="I3" s="9"/>
    </row>
    <row r="4" spans="1:9" ht="21" x14ac:dyDescent="0.35">
      <c r="A4" s="8" t="s">
        <v>1</v>
      </c>
      <c r="B4" s="8"/>
      <c r="C4" s="1"/>
      <c r="D4" s="8"/>
      <c r="E4" s="8"/>
      <c r="F4" s="8"/>
      <c r="G4" s="9"/>
      <c r="H4" s="9"/>
      <c r="I4" s="9"/>
    </row>
    <row r="5" spans="1:9" x14ac:dyDescent="0.25">
      <c r="A5" s="9" t="s">
        <v>2</v>
      </c>
      <c r="B5" s="9"/>
      <c r="C5"/>
      <c r="D5" s="9"/>
      <c r="E5" s="9"/>
      <c r="F5" s="9"/>
      <c r="G5" s="9"/>
      <c r="H5" s="9"/>
      <c r="I5" s="9"/>
    </row>
    <row r="6" spans="1:9" x14ac:dyDescent="0.25">
      <c r="A6" s="10" t="s">
        <v>3</v>
      </c>
      <c r="B6" s="9"/>
      <c r="C6"/>
      <c r="D6" s="9"/>
      <c r="E6" s="9"/>
      <c r="F6" s="9"/>
      <c r="G6" s="9"/>
      <c r="H6" s="9"/>
      <c r="I6" s="9"/>
    </row>
    <row r="7" spans="1:9" x14ac:dyDescent="0.25">
      <c r="A7" s="9"/>
      <c r="B7" s="11"/>
      <c r="C7" s="2" t="s">
        <v>13</v>
      </c>
      <c r="D7" s="12" t="s">
        <v>10</v>
      </c>
      <c r="E7" s="12"/>
      <c r="F7" s="11" t="s">
        <v>12</v>
      </c>
      <c r="G7" s="12" t="s">
        <v>11</v>
      </c>
      <c r="H7" s="12" t="s">
        <v>14</v>
      </c>
      <c r="I7" s="9"/>
    </row>
    <row r="8" spans="1:9" x14ac:dyDescent="0.25">
      <c r="A8" s="9" t="s">
        <v>4</v>
      </c>
      <c r="B8" s="19">
        <v>13.4</v>
      </c>
      <c r="C8" s="3">
        <f>750*1.25</f>
        <v>937.5</v>
      </c>
      <c r="D8" s="13">
        <f>C8*B8</f>
        <v>12562.5</v>
      </c>
      <c r="E8" s="13"/>
      <c r="F8" s="13">
        <f>680*1.25</f>
        <v>850</v>
      </c>
      <c r="G8" s="13">
        <f>B8*F8</f>
        <v>11390</v>
      </c>
      <c r="H8" s="13">
        <f>+G8-D8</f>
        <v>-1172.5</v>
      </c>
      <c r="I8" s="9" t="s">
        <v>15</v>
      </c>
    </row>
    <row r="9" spans="1:9" x14ac:dyDescent="0.25">
      <c r="A9" s="9" t="s">
        <v>5</v>
      </c>
      <c r="B9" s="19">
        <v>125</v>
      </c>
      <c r="C9" s="3">
        <f>25*1.25</f>
        <v>31.25</v>
      </c>
      <c r="D9" s="13">
        <f>C9*B9</f>
        <v>3906.25</v>
      </c>
      <c r="E9" s="13"/>
      <c r="F9" s="13">
        <f>26*1.25</f>
        <v>32.5</v>
      </c>
      <c r="G9" s="13">
        <f t="shared" ref="G9:G10" si="0">B9*F9</f>
        <v>4062.5</v>
      </c>
      <c r="H9" s="13">
        <f>+G9-D9</f>
        <v>156.25</v>
      </c>
      <c r="I9" s="9" t="s">
        <v>15</v>
      </c>
    </row>
    <row r="10" spans="1:9" x14ac:dyDescent="0.25">
      <c r="A10" s="9" t="s">
        <v>6</v>
      </c>
      <c r="B10" s="11">
        <v>1</v>
      </c>
      <c r="C10" s="2">
        <f>600*1.25</f>
        <v>750</v>
      </c>
      <c r="D10" s="14">
        <f>C10*B10</f>
        <v>750</v>
      </c>
      <c r="E10" s="14"/>
      <c r="F10" s="14">
        <f>630*1.25</f>
        <v>787.5</v>
      </c>
      <c r="G10" s="14">
        <f t="shared" si="0"/>
        <v>787.5</v>
      </c>
      <c r="H10" s="14">
        <f>+G10-D10</f>
        <v>37.5</v>
      </c>
      <c r="I10" s="9" t="s">
        <v>15</v>
      </c>
    </row>
    <row r="11" spans="1:9" ht="15.75" x14ac:dyDescent="0.25">
      <c r="A11" s="15" t="s">
        <v>7</v>
      </c>
      <c r="B11" s="16"/>
      <c r="C11" s="4"/>
      <c r="D11" s="17">
        <f>SUM(D8:D10)</f>
        <v>17218.75</v>
      </c>
      <c r="E11" s="17"/>
      <c r="F11" s="17"/>
      <c r="G11" s="17">
        <f>SUM(G8:G10)</f>
        <v>16240</v>
      </c>
      <c r="H11" s="17">
        <f>+G11-D11</f>
        <v>-978.75</v>
      </c>
      <c r="I11" s="9" t="s">
        <v>15</v>
      </c>
    </row>
    <row r="12" spans="1:9" x14ac:dyDescent="0.25">
      <c r="A12" s="9" t="s">
        <v>9</v>
      </c>
      <c r="B12" s="9"/>
      <c r="C12" s="3"/>
      <c r="D12" s="9"/>
      <c r="E12" s="18"/>
      <c r="F12" s="9"/>
      <c r="G12" s="18">
        <f>(D11/G11)-1</f>
        <v>6.0267857142857206E-2</v>
      </c>
      <c r="H12" s="9"/>
      <c r="I12" s="9"/>
    </row>
    <row r="13" spans="1:9" x14ac:dyDescent="0.25">
      <c r="A13" s="9"/>
      <c r="B13" s="9"/>
      <c r="C13"/>
      <c r="D13" s="9"/>
      <c r="E13" s="9"/>
      <c r="F13" s="9"/>
      <c r="G13" s="9"/>
      <c r="H13" s="9"/>
      <c r="I13" s="9"/>
    </row>
    <row r="14" spans="1:9" x14ac:dyDescent="0.25">
      <c r="A14" s="9" t="s">
        <v>8</v>
      </c>
      <c r="B14" s="9"/>
      <c r="C14"/>
      <c r="D14" s="9"/>
      <c r="E14" s="9"/>
      <c r="F14" s="9"/>
      <c r="G14" s="9"/>
      <c r="H14" s="9"/>
      <c r="I14" s="9"/>
    </row>
  </sheetData>
  <sheetProtection sheet="1" objects="1" scenarios="1"/>
  <mergeCells count="1">
    <mergeCell ref="A1:B3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56cb55f3-d6c4-47d1-9f46-dee6b601b820}" enabled="1" method="Standard" siteId="{dffa6694-18d2-4833-9ad1-eb99277d256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Standardhus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2025-12-22T08:57:47Z</dcterms:modified>
</cp:coreProperties>
</file>